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Formularz ofertowy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/>
  <c r="H37" s="1"/>
  <c r="D12" l="1"/>
  <c r="G12" s="1"/>
  <c r="H12" s="1"/>
  <c r="F41" l="1"/>
  <c r="H41" s="1"/>
  <c r="F35" l="1"/>
  <c r="H35" s="1"/>
  <c r="D25"/>
  <c r="G25" s="1"/>
  <c r="H25" s="1"/>
  <c r="D24"/>
  <c r="G24" s="1"/>
  <c r="H24" s="1"/>
  <c r="D23"/>
  <c r="G23" s="1"/>
  <c r="H23" s="1"/>
  <c r="D22"/>
  <c r="G22" s="1"/>
  <c r="H22" s="1"/>
  <c r="D21"/>
  <c r="G21" s="1"/>
  <c r="H21" s="1"/>
  <c r="D20"/>
  <c r="G20" s="1"/>
  <c r="D53"/>
  <c r="F42"/>
  <c r="H42" s="1"/>
  <c r="F47"/>
  <c r="H47" s="1"/>
  <c r="F46"/>
  <c r="H46" s="1"/>
  <c r="F45"/>
  <c r="H45" s="1"/>
  <c r="F44"/>
  <c r="H44" s="1"/>
  <c r="F43"/>
  <c r="H43" s="1"/>
  <c r="F40"/>
  <c r="H40" s="1"/>
  <c r="F39"/>
  <c r="H39" s="1"/>
  <c r="F38"/>
  <c r="H38" s="1"/>
  <c r="F36"/>
  <c r="H36" s="1"/>
  <c r="F34"/>
  <c r="H34" s="1"/>
  <c r="F33"/>
  <c r="H33" s="1"/>
  <c r="F32"/>
  <c r="H32" s="1"/>
  <c r="F31"/>
  <c r="H31" l="1"/>
  <c r="F48"/>
  <c r="H48" s="1"/>
  <c r="G26"/>
  <c r="H26" s="1"/>
  <c r="H20"/>
  <c r="D13" l="1"/>
  <c r="G13" s="1"/>
  <c r="D11"/>
  <c r="G11" s="1"/>
  <c r="H11" s="1"/>
  <c r="D10"/>
  <c r="G10" s="1"/>
  <c r="H10" s="1"/>
  <c r="D9"/>
  <c r="G9" s="1"/>
  <c r="H9" s="1"/>
  <c r="D8"/>
  <c r="G8" s="1"/>
  <c r="H8" s="1"/>
  <c r="D7"/>
  <c r="G7" s="1"/>
  <c r="H7" s="1"/>
  <c r="G67"/>
  <c r="H67" s="1"/>
  <c r="G63"/>
  <c r="H63" s="1"/>
  <c r="G58"/>
  <c r="H58" s="1"/>
  <c r="G53"/>
  <c r="H53" l="1"/>
  <c r="G14"/>
  <c r="H13"/>
  <c r="H14" l="1"/>
  <c r="H71" s="1"/>
  <c r="H70"/>
</calcChain>
</file>

<file path=xl/sharedStrings.xml><?xml version="1.0" encoding="utf-8"?>
<sst xmlns="http://schemas.openxmlformats.org/spreadsheetml/2006/main" count="146" uniqueCount="86">
  <si>
    <t>Nazwa asortymentu</t>
  </si>
  <si>
    <t>orientacyjna ilość serwisów w miesiącu szt.</t>
  </si>
  <si>
    <t>orientacyjna ilość  serwisów w okresie 24 miesięcy szt.</t>
  </si>
  <si>
    <t>Stawka podatku VAT w %</t>
  </si>
  <si>
    <t>prześcieradło</t>
  </si>
  <si>
    <t>poszwa</t>
  </si>
  <si>
    <t>poszewka</t>
  </si>
  <si>
    <t>podkład</t>
  </si>
  <si>
    <t>koc</t>
  </si>
  <si>
    <t>WARTOŚĆ OGÓŁEM:</t>
  </si>
  <si>
    <t>cena netto za 1 szt. w PLN</t>
  </si>
  <si>
    <t>wartość brutto w okresie 24 mies. W PLN</t>
  </si>
  <si>
    <t>Lp.</t>
  </si>
  <si>
    <t>1.</t>
  </si>
  <si>
    <t>2.</t>
  </si>
  <si>
    <t>3.</t>
  </si>
  <si>
    <t>4.</t>
  </si>
  <si>
    <t>5.</t>
  </si>
  <si>
    <t>worki tekstylne na bieliznę</t>
  </si>
  <si>
    <t>bluza operacyjna</t>
  </si>
  <si>
    <t>spodnie operacyjne</t>
  </si>
  <si>
    <t>Pościel hotelowa: prześcieradło</t>
  </si>
  <si>
    <t>Pościel hotelowa: poszwa</t>
  </si>
  <si>
    <t>Pościel hotelowa: poszewka</t>
  </si>
  <si>
    <t>Pościel hotelowa: podkład</t>
  </si>
  <si>
    <t>cena netto za 1 szt w PLN</t>
  </si>
  <si>
    <t>wartość netto w okresie 24 miesięcy w PLN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</si>
  <si>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</si>
  <si>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</si>
  <si>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</si>
  <si>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</si>
  <si>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</si>
  <si>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</si>
  <si>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</si>
  <si>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</si>
  <si>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</si>
  <si>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wartość netto w okresie 24 mies. w PLN</t>
  </si>
  <si>
    <t>(za każde jedno dostarczenie):</t>
  </si>
  <si>
    <t>orientacyjna ilość  serwisów w miesiącu szt.</t>
  </si>
  <si>
    <t>mopy myjąco-dezynfekujące</t>
  </si>
  <si>
    <t>wartość brutto w okresie 24 mies. w PLN</t>
  </si>
  <si>
    <t>Ilość sztuk łącznie</t>
  </si>
  <si>
    <t xml:space="preserve">oznakowanie bielizny będącej własnością Zamawiającego </t>
  </si>
  <si>
    <t>sztuka</t>
  </si>
  <si>
    <t>j.m. (sztuki)</t>
  </si>
  <si>
    <t xml:space="preserve">cena netto za 1 szt. w PLN </t>
  </si>
  <si>
    <t>Wartość netto w PLN</t>
  </si>
  <si>
    <t>Wartość brutto w PLN</t>
  </si>
  <si>
    <t>j.m.</t>
  </si>
  <si>
    <t>1.     </t>
  </si>
  <si>
    <t>kg</t>
  </si>
  <si>
    <t>liczba urządzeń w szt.</t>
  </si>
  <si>
    <t>liczba miesięcy</t>
  </si>
  <si>
    <t>cena netto za 1 miesiąc dzierżawy 2 kabin w PLN</t>
  </si>
  <si>
    <r>
      <rPr>
        <b/>
        <sz val="11"/>
        <color theme="1"/>
        <rFont val="Calibri"/>
        <family val="2"/>
        <charset val="238"/>
        <scheme val="minor"/>
      </rPr>
      <t>będących własnością Wykonawcy</t>
    </r>
    <r>
      <rPr>
        <sz val="11"/>
        <color theme="1"/>
        <rFont val="Calibri"/>
        <family val="2"/>
        <charset val="238"/>
        <scheme val="minor"/>
      </rPr>
      <t xml:space="preserve"> (za każde jedno dostarczenie):</t>
    </r>
  </si>
  <si>
    <t>poduszka</t>
  </si>
  <si>
    <t>Ilość wynajmowanych sztuk w mies.</t>
  </si>
  <si>
    <t xml:space="preserve">Cena jedn. netto w zł za sztukę  </t>
  </si>
  <si>
    <t>Wartość miesięczna netto</t>
  </si>
  <si>
    <t>Dzierżawa 2 kabin z systemem typu RFID lub równoważnym (pasmo UHF) z czytnikiem do skanowania wózków oraz kompatybilną wagą (bramka do bezdotykowego zliczaniai ważenia bielizny z możliwością monitorowania online w chwili i miejscu odbioru) z zestawem komputerowym i drukarką</t>
  </si>
  <si>
    <t xml:space="preserve"> lub równoważnym będącej własnością Zamawiającego lub Wykonawcy (rozliczenie w sztukach za każde jedno dostarczenie):</t>
  </si>
  <si>
    <t>15.</t>
  </si>
  <si>
    <t>Bluza piżamowa</t>
  </si>
  <si>
    <t>Spodnie piżamowe</t>
  </si>
  <si>
    <t>Kompleksowa usługa prania z dezynfekcją pozostałego asortymentu określonego w OPZ wraz z usługą transportu bielizny brudnej i czystej od/do Zamawiającego</t>
  </si>
  <si>
    <t>prześcieradło medyczne</t>
  </si>
  <si>
    <t>poszwa medyczna</t>
  </si>
  <si>
    <t>poszewka medyczna</t>
  </si>
  <si>
    <r>
      <rPr>
        <b/>
        <sz val="11"/>
        <color rgb="FF000000"/>
        <rFont val="Calibri"/>
        <family val="2"/>
        <charset val="238"/>
        <scheme val="minor"/>
      </rPr>
      <t>Tabela 3)</t>
    </r>
    <r>
      <rPr>
        <b/>
        <sz val="14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wynajem asortymentu i bielizny otagowanej w systemie typu RFID lub równoważnym będącej własnością Wykonawcy - stały czynsz miesięczny</t>
    </r>
  </si>
  <si>
    <r>
      <t>Tabela 4)</t>
    </r>
    <r>
      <rPr>
        <sz val="12"/>
        <color rgb="FF000000"/>
        <rFont val="Calibri"/>
        <family val="2"/>
        <charset val="238"/>
        <scheme val="minor"/>
      </rPr>
      <t xml:space="preserve"> cena za wynajem, pranie i dostarczanie mopów preparowanych otagowanych w systemie typu RFID lub równoważnym </t>
    </r>
  </si>
  <si>
    <r>
      <rPr>
        <b/>
        <sz val="11"/>
        <color theme="1"/>
        <rFont val="Calibri"/>
        <family val="2"/>
        <charset val="238"/>
        <scheme val="minor"/>
      </rPr>
      <t>Tabela 5)</t>
    </r>
    <r>
      <rPr>
        <sz val="11"/>
        <color theme="1"/>
        <rFont val="Calibri"/>
        <family val="2"/>
        <charset val="238"/>
        <scheme val="minor"/>
      </rPr>
      <t xml:space="preserve"> wycena za oznakowanie chipem asortymentu będącego własnością Zamawiającego w systemie typu RFID lub równoważnym</t>
    </r>
  </si>
  <si>
    <r>
      <t>Tabela 6</t>
    </r>
    <r>
      <rPr>
        <sz val="12"/>
        <color rgb="FF000000"/>
        <rFont val="Calibri"/>
        <family val="2"/>
        <charset val="238"/>
        <scheme val="minor"/>
      </rPr>
      <t>) kompleksowa usługa prania - rozliczenie w kilogramach</t>
    </r>
  </si>
  <si>
    <r>
      <t>Tabela 7</t>
    </r>
    <r>
      <rPr>
        <sz val="11"/>
        <color rgb="FF000000"/>
        <rFont val="Calibri"/>
        <family val="2"/>
        <charset val="238"/>
        <scheme val="minor"/>
      </rPr>
      <t>) dzierżawa urządzeń</t>
    </r>
  </si>
  <si>
    <t xml:space="preserve"> lub równoważnym będącej własnością Wykonawcy (rozliczenie w sztukach za każde jedno dostarczenie):</t>
  </si>
  <si>
    <t>Wartość netto całości usługi (suma wartości netto z tabeli 1, 2, 3, 4, 5, 6,7):</t>
  </si>
  <si>
    <t>Wartość brutto całości usługi (suma wartości brutto z tabeli 1, 2, 3, 4, 5, 6, 7):</t>
  </si>
  <si>
    <t>16.</t>
  </si>
  <si>
    <t>koszula operacyja pacjenta</t>
  </si>
  <si>
    <r>
      <rPr>
        <b/>
        <sz val="11"/>
        <color theme="1"/>
        <rFont val="Calibri"/>
        <family val="2"/>
        <charset val="238"/>
        <scheme val="minor"/>
      </rPr>
      <t>Tabela 1)</t>
    </r>
    <r>
      <rPr>
        <sz val="11"/>
        <color theme="1"/>
        <rFont val="Calibri"/>
        <family val="2"/>
        <charset val="238"/>
        <scheme val="minor"/>
      </rPr>
      <t xml:space="preserve"> cena za kompleksową usługę prania z dezynfekcją wraz z dostarczaniem asortymentu i bielizny otagowanej w systemie RFID</t>
    </r>
  </si>
  <si>
    <r>
      <rPr>
        <b/>
        <sz val="11"/>
        <color theme="1"/>
        <rFont val="Calibri"/>
        <family val="2"/>
        <charset val="238"/>
        <scheme val="minor"/>
      </rPr>
      <t>Tabela 2)</t>
    </r>
    <r>
      <rPr>
        <sz val="11"/>
        <color theme="1"/>
        <rFont val="Calibri"/>
        <family val="2"/>
        <charset val="238"/>
        <scheme val="minor"/>
      </rPr>
      <t xml:space="preserve"> cena za kompleksową usługę prania z dezynfekcją wraz z dostarczeniem bielizny medycznej otagowanej w systemie RFID</t>
    </r>
  </si>
  <si>
    <t>kołdra</t>
  </si>
  <si>
    <t>17.</t>
  </si>
  <si>
    <t>FORMULARZ CENOWY</t>
  </si>
  <si>
    <t>* Wyliczoną cenę z Formularza cenowego należy przenieść do Formularza ofertowego – Załącznik nr 1 do SWZ</t>
  </si>
  <si>
    <t>UWAGA:
1. Zamawiający zaleca przed podpisaniem, zapisanie dokumentu w formacie .pdf
2. Dokument  musi być opatrzony przez osobę lub osoby uprawnione do reprezentowania wykonawcy, kwalifikowanym podpisem elektronicznym.</t>
  </si>
  <si>
    <t>Załącznik nr 2 do SWZ, PN-158/23/KK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</si>
</sst>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" xfId="0" applyFont="1" applyBorder="1"/>
    <xf numFmtId="0" fontId="5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44" fontId="0" fillId="0" borderId="1" xfId="1" applyFont="1" applyBorder="1" applyAlignment="1">
      <alignment vertical="center"/>
    </xf>
    <xf numFmtId="9" fontId="0" fillId="0" borderId="1" xfId="0" applyNumberFormat="1" applyBorder="1"/>
    <xf numFmtId="9" fontId="0" fillId="0" borderId="1" xfId="0" applyNumberFormat="1" applyBorder="1" applyAlignment="1">
      <alignment vertical="center"/>
    </xf>
    <xf numFmtId="44" fontId="0" fillId="0" borderId="1" xfId="1" applyFont="1" applyBorder="1"/>
    <xf numFmtId="44" fontId="2" fillId="0" borderId="1" xfId="1" applyFont="1" applyBorder="1"/>
    <xf numFmtId="0" fontId="0" fillId="0" borderId="1" xfId="0" applyBorder="1" applyAlignment="1">
      <alignment horizontal="left" vertical="center"/>
    </xf>
    <xf numFmtId="0" fontId="2" fillId="0" borderId="0" xfId="0" applyFont="1" applyBorder="1"/>
    <xf numFmtId="0" fontId="0" fillId="0" borderId="0" xfId="0" applyBorder="1"/>
    <xf numFmtId="44" fontId="2" fillId="0" borderId="0" xfId="1" applyFont="1" applyBorder="1"/>
    <xf numFmtId="44" fontId="0" fillId="0" borderId="1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4" fillId="0" borderId="3" xfId="0" applyFont="1" applyBorder="1"/>
    <xf numFmtId="0" fontId="14" fillId="0" borderId="4" xfId="0" applyFont="1" applyBorder="1"/>
    <xf numFmtId="0" fontId="14" fillId="0" borderId="2" xfId="0" applyFont="1" applyBorder="1"/>
    <xf numFmtId="44" fontId="14" fillId="0" borderId="1" xfId="1" applyFont="1" applyBorder="1"/>
    <xf numFmtId="0" fontId="0" fillId="0" borderId="0" xfId="0" applyFont="1"/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11">
    <cellStyle name="Dziesiętny 2" xfId="9"/>
    <cellStyle name="Dziesiętny 3 2" xfId="3"/>
    <cellStyle name="Dziesiętny 3 2 2" xfId="6"/>
    <cellStyle name="Normalny" xfId="0" builtinId="0"/>
    <cellStyle name="Normalny 2" xfId="8"/>
    <cellStyle name="Normalny 5 2" xfId="2"/>
    <cellStyle name="Normalny 5 2 2" xfId="5"/>
    <cellStyle name="Procentowy 2" xfId="4"/>
    <cellStyle name="Walutowy" xfId="1" builtinId="4"/>
    <cellStyle name="Walutowy 2" xfId="10"/>
    <cellStyle name="Walutowy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="90" zoomScaleNormal="80" zoomScaleSheetLayoutView="90" workbookViewId="0">
      <selection activeCell="E81" sqref="E81"/>
    </sheetView>
  </sheetViews>
  <sheetFormatPr defaultRowHeight="15"/>
  <cols>
    <col min="1" max="1" width="6.5703125" customWidth="1"/>
    <col min="2" max="2" width="30.28515625" customWidth="1"/>
    <col min="3" max="3" width="15.140625" customWidth="1"/>
    <col min="4" max="4" width="19" customWidth="1"/>
    <col min="5" max="5" width="13" customWidth="1"/>
    <col min="6" max="6" width="16.7109375" customWidth="1"/>
    <col min="7" max="7" width="15.7109375" customWidth="1"/>
    <col min="8" max="8" width="18.5703125" customWidth="1"/>
  </cols>
  <sheetData>
    <row r="1" spans="1:10" ht="24" customHeight="1">
      <c r="A1" s="35"/>
      <c r="B1" s="35"/>
      <c r="C1" s="39" t="s">
        <v>82</v>
      </c>
      <c r="D1" s="40"/>
      <c r="E1" s="36"/>
      <c r="F1" s="36"/>
      <c r="G1" s="36" t="s">
        <v>85</v>
      </c>
      <c r="H1" s="36"/>
      <c r="I1" s="35"/>
      <c r="J1" s="35"/>
    </row>
    <row r="2" spans="1:10" ht="15.75">
      <c r="A2" s="16"/>
      <c r="B2" s="16"/>
      <c r="C2" s="16"/>
      <c r="D2" s="16"/>
      <c r="E2" s="16"/>
      <c r="F2" s="16"/>
      <c r="G2" s="16"/>
      <c r="H2" s="16"/>
    </row>
    <row r="3" spans="1:10" ht="12.6" customHeight="1"/>
    <row r="4" spans="1:10">
      <c r="A4" t="s">
        <v>78</v>
      </c>
    </row>
    <row r="5" spans="1:10" ht="16.899999999999999" customHeight="1">
      <c r="B5" t="s">
        <v>60</v>
      </c>
    </row>
    <row r="6" spans="1:10" ht="60">
      <c r="A6" s="10" t="s">
        <v>12</v>
      </c>
      <c r="B6" s="6" t="s">
        <v>0</v>
      </c>
      <c r="C6" s="6" t="s">
        <v>1</v>
      </c>
      <c r="D6" s="6" t="s">
        <v>2</v>
      </c>
      <c r="E6" s="6" t="s">
        <v>10</v>
      </c>
      <c r="F6" s="6" t="s">
        <v>3</v>
      </c>
      <c r="G6" s="6" t="s">
        <v>36</v>
      </c>
      <c r="H6" s="6" t="s">
        <v>11</v>
      </c>
      <c r="I6" s="1"/>
    </row>
    <row r="7" spans="1:10">
      <c r="A7" s="8" t="s">
        <v>13</v>
      </c>
      <c r="B7" s="3" t="s">
        <v>4</v>
      </c>
      <c r="C7" s="3">
        <v>1500</v>
      </c>
      <c r="D7" s="4">
        <f t="shared" ref="D7:D13" si="0">C7*24</f>
        <v>36000</v>
      </c>
      <c r="E7" s="3"/>
      <c r="F7" s="18"/>
      <c r="G7" s="20">
        <f>D7*E7</f>
        <v>0</v>
      </c>
      <c r="H7" s="20">
        <f>G7*1.23</f>
        <v>0</v>
      </c>
    </row>
    <row r="8" spans="1:10">
      <c r="A8" s="8" t="s">
        <v>14</v>
      </c>
      <c r="B8" s="3" t="s">
        <v>5</v>
      </c>
      <c r="C8" s="3">
        <v>1500</v>
      </c>
      <c r="D8" s="4">
        <f t="shared" si="0"/>
        <v>36000</v>
      </c>
      <c r="E8" s="3"/>
      <c r="F8" s="18"/>
      <c r="G8" s="20">
        <f t="shared" ref="G8:G13" si="1">D8*E8</f>
        <v>0</v>
      </c>
      <c r="H8" s="20">
        <f t="shared" ref="H8:H14" si="2">G8*1.23</f>
        <v>0</v>
      </c>
    </row>
    <row r="9" spans="1:10">
      <c r="A9" s="8" t="s">
        <v>15</v>
      </c>
      <c r="B9" s="3" t="s">
        <v>6</v>
      </c>
      <c r="C9" s="3">
        <v>1500</v>
      </c>
      <c r="D9" s="4">
        <f t="shared" si="0"/>
        <v>36000</v>
      </c>
      <c r="E9" s="3"/>
      <c r="F9" s="18"/>
      <c r="G9" s="20">
        <f t="shared" si="1"/>
        <v>0</v>
      </c>
      <c r="H9" s="20">
        <f t="shared" si="2"/>
        <v>0</v>
      </c>
    </row>
    <row r="10" spans="1:10">
      <c r="A10" s="8" t="s">
        <v>16</v>
      </c>
      <c r="B10" s="3" t="s">
        <v>7</v>
      </c>
      <c r="C10" s="3">
        <v>400</v>
      </c>
      <c r="D10" s="4">
        <f t="shared" si="0"/>
        <v>9600</v>
      </c>
      <c r="E10" s="3"/>
      <c r="F10" s="18"/>
      <c r="G10" s="20">
        <f t="shared" si="1"/>
        <v>0</v>
      </c>
      <c r="H10" s="20">
        <f t="shared" si="2"/>
        <v>0</v>
      </c>
    </row>
    <row r="11" spans="1:10">
      <c r="A11" s="8" t="s">
        <v>17</v>
      </c>
      <c r="B11" s="3" t="s">
        <v>8</v>
      </c>
      <c r="C11" s="3">
        <v>1300</v>
      </c>
      <c r="D11" s="4">
        <f t="shared" si="0"/>
        <v>31200</v>
      </c>
      <c r="E11" s="3"/>
      <c r="F11" s="18"/>
      <c r="G11" s="20">
        <f t="shared" si="1"/>
        <v>0</v>
      </c>
      <c r="H11" s="20">
        <f t="shared" si="2"/>
        <v>0</v>
      </c>
    </row>
    <row r="12" spans="1:10">
      <c r="A12" s="8" t="s">
        <v>27</v>
      </c>
      <c r="B12" s="12" t="s">
        <v>80</v>
      </c>
      <c r="C12" s="3">
        <v>250</v>
      </c>
      <c r="D12" s="4">
        <f t="shared" si="0"/>
        <v>6000</v>
      </c>
      <c r="E12" s="3"/>
      <c r="F12" s="18"/>
      <c r="G12" s="20">
        <f t="shared" si="1"/>
        <v>0</v>
      </c>
      <c r="H12" s="20">
        <f t="shared" si="2"/>
        <v>0</v>
      </c>
    </row>
    <row r="13" spans="1:10">
      <c r="A13" s="8" t="s">
        <v>27</v>
      </c>
      <c r="B13" s="12" t="s">
        <v>55</v>
      </c>
      <c r="C13" s="3">
        <v>1300</v>
      </c>
      <c r="D13" s="4">
        <f t="shared" si="0"/>
        <v>31200</v>
      </c>
      <c r="E13" s="3"/>
      <c r="F13" s="18"/>
      <c r="G13" s="20">
        <f t="shared" si="1"/>
        <v>0</v>
      </c>
      <c r="H13" s="20">
        <f t="shared" si="2"/>
        <v>0</v>
      </c>
    </row>
    <row r="14" spans="1:10">
      <c r="A14" s="13" t="s">
        <v>9</v>
      </c>
      <c r="B14" s="12"/>
      <c r="C14" s="3"/>
      <c r="D14" s="3"/>
      <c r="E14" s="3"/>
      <c r="F14" s="3"/>
      <c r="G14" s="21">
        <f>SUM(G7:G13)</f>
        <v>0</v>
      </c>
      <c r="H14" s="21">
        <f t="shared" si="2"/>
        <v>0</v>
      </c>
    </row>
    <row r="15" spans="1:10">
      <c r="A15" s="23"/>
      <c r="B15" s="24"/>
      <c r="C15" s="24"/>
      <c r="D15" s="24"/>
      <c r="E15" s="24"/>
      <c r="F15" s="24"/>
      <c r="G15" s="25"/>
      <c r="H15" s="25"/>
    </row>
    <row r="16" spans="1:10" ht="16.149999999999999" customHeight="1"/>
    <row r="17" spans="1:8">
      <c r="A17" t="s">
        <v>79</v>
      </c>
    </row>
    <row r="18" spans="1:8">
      <c r="B18" t="s">
        <v>73</v>
      </c>
    </row>
    <row r="19" spans="1:8" ht="60">
      <c r="A19" s="10" t="s">
        <v>12</v>
      </c>
      <c r="B19" s="6" t="s">
        <v>0</v>
      </c>
      <c r="C19" s="6" t="s">
        <v>1</v>
      </c>
      <c r="D19" s="6" t="s">
        <v>2</v>
      </c>
      <c r="E19" s="6" t="s">
        <v>10</v>
      </c>
      <c r="F19" s="6" t="s">
        <v>3</v>
      </c>
      <c r="G19" s="6" t="s">
        <v>36</v>
      </c>
      <c r="H19" s="6" t="s">
        <v>11</v>
      </c>
    </row>
    <row r="20" spans="1:8">
      <c r="A20" s="8" t="s">
        <v>13</v>
      </c>
      <c r="B20" s="3" t="s">
        <v>65</v>
      </c>
      <c r="C20" s="3">
        <v>4000</v>
      </c>
      <c r="D20" s="4">
        <f t="shared" ref="D20:D25" si="3">C20*24</f>
        <v>96000</v>
      </c>
      <c r="E20" s="3"/>
      <c r="F20" s="18"/>
      <c r="G20" s="20">
        <f>D20*E20</f>
        <v>0</v>
      </c>
      <c r="H20" s="20">
        <f>G20*1.23</f>
        <v>0</v>
      </c>
    </row>
    <row r="21" spans="1:8">
      <c r="A21" s="8" t="s">
        <v>14</v>
      </c>
      <c r="B21" s="3" t="s">
        <v>66</v>
      </c>
      <c r="C21" s="3">
        <v>4000</v>
      </c>
      <c r="D21" s="4">
        <f t="shared" si="3"/>
        <v>96000</v>
      </c>
      <c r="E21" s="3"/>
      <c r="F21" s="18"/>
      <c r="G21" s="20">
        <f t="shared" ref="G21:G25" si="4">D21*E21</f>
        <v>0</v>
      </c>
      <c r="H21" s="20">
        <f t="shared" ref="H21:H26" si="5">G21*1.23</f>
        <v>0</v>
      </c>
    </row>
    <row r="22" spans="1:8">
      <c r="A22" s="8" t="s">
        <v>15</v>
      </c>
      <c r="B22" s="3" t="s">
        <v>67</v>
      </c>
      <c r="C22" s="3">
        <v>4000</v>
      </c>
      <c r="D22" s="4">
        <f t="shared" si="3"/>
        <v>96000</v>
      </c>
      <c r="E22" s="3"/>
      <c r="F22" s="18"/>
      <c r="G22" s="20">
        <f t="shared" si="4"/>
        <v>0</v>
      </c>
      <c r="H22" s="20">
        <f t="shared" si="5"/>
        <v>0</v>
      </c>
    </row>
    <row r="23" spans="1:8">
      <c r="A23" s="8" t="s">
        <v>16</v>
      </c>
      <c r="B23" s="3" t="s">
        <v>19</v>
      </c>
      <c r="C23" s="3">
        <v>200</v>
      </c>
      <c r="D23" s="4">
        <f t="shared" si="3"/>
        <v>4800</v>
      </c>
      <c r="E23" s="3"/>
      <c r="F23" s="18"/>
      <c r="G23" s="20">
        <f t="shared" si="4"/>
        <v>0</v>
      </c>
      <c r="H23" s="20">
        <f t="shared" si="5"/>
        <v>0</v>
      </c>
    </row>
    <row r="24" spans="1:8">
      <c r="A24" s="8" t="s">
        <v>17</v>
      </c>
      <c r="B24" s="3" t="s">
        <v>20</v>
      </c>
      <c r="C24" s="3">
        <v>200</v>
      </c>
      <c r="D24" s="4">
        <f t="shared" si="3"/>
        <v>4800</v>
      </c>
      <c r="E24" s="3"/>
      <c r="F24" s="18"/>
      <c r="G24" s="20">
        <f t="shared" si="4"/>
        <v>0</v>
      </c>
      <c r="H24" s="20">
        <f t="shared" si="5"/>
        <v>0</v>
      </c>
    </row>
    <row r="25" spans="1:8" hidden="1">
      <c r="A25" s="8" t="s">
        <v>27</v>
      </c>
      <c r="B25" s="12" t="s">
        <v>55</v>
      </c>
      <c r="C25" s="3">
        <v>1300</v>
      </c>
      <c r="D25" s="4">
        <f t="shared" si="3"/>
        <v>31200</v>
      </c>
      <c r="E25" s="3"/>
      <c r="F25" s="18"/>
      <c r="G25" s="20">
        <f t="shared" si="4"/>
        <v>0</v>
      </c>
      <c r="H25" s="20">
        <f t="shared" si="5"/>
        <v>0</v>
      </c>
    </row>
    <row r="26" spans="1:8">
      <c r="A26" s="13" t="s">
        <v>9</v>
      </c>
      <c r="B26" s="12"/>
      <c r="C26" s="3"/>
      <c r="D26" s="3"/>
      <c r="E26" s="3"/>
      <c r="F26" s="3"/>
      <c r="G26" s="21">
        <f>SUM(G20:G25)</f>
        <v>0</v>
      </c>
      <c r="H26" s="21">
        <f t="shared" si="5"/>
        <v>0</v>
      </c>
    </row>
    <row r="27" spans="1:8" ht="9" customHeight="1"/>
    <row r="28" spans="1:8" ht="9" customHeight="1"/>
    <row r="29" spans="1:8" ht="18.75">
      <c r="A29" s="37" t="s">
        <v>68</v>
      </c>
      <c r="B29" s="37"/>
      <c r="C29" s="37"/>
      <c r="D29" s="37"/>
      <c r="E29" s="37"/>
      <c r="F29" s="37"/>
      <c r="G29" s="37"/>
      <c r="H29" s="37"/>
    </row>
    <row r="30" spans="1:8" ht="45">
      <c r="A30" s="10" t="s">
        <v>12</v>
      </c>
      <c r="B30" s="10" t="s">
        <v>0</v>
      </c>
      <c r="C30" s="6" t="s">
        <v>56</v>
      </c>
      <c r="D30" s="6" t="s">
        <v>57</v>
      </c>
      <c r="E30" s="6" t="s">
        <v>58</v>
      </c>
      <c r="F30" s="6" t="s">
        <v>26</v>
      </c>
      <c r="G30" s="6" t="s">
        <v>3</v>
      </c>
      <c r="H30" s="6" t="s">
        <v>11</v>
      </c>
    </row>
    <row r="31" spans="1:8">
      <c r="A31" s="8" t="s">
        <v>13</v>
      </c>
      <c r="B31" s="3" t="s">
        <v>65</v>
      </c>
      <c r="C31" s="3">
        <v>2600</v>
      </c>
      <c r="D31" s="3"/>
      <c r="E31" s="3"/>
      <c r="F31" s="20">
        <f t="shared" ref="F31:F47" si="6">D31*E31</f>
        <v>0</v>
      </c>
      <c r="G31" s="18"/>
      <c r="H31" s="20">
        <f t="shared" ref="H31:H40" si="7">F31*1.23</f>
        <v>0</v>
      </c>
    </row>
    <row r="32" spans="1:8">
      <c r="A32" s="8" t="s">
        <v>14</v>
      </c>
      <c r="B32" s="3" t="s">
        <v>66</v>
      </c>
      <c r="C32" s="3">
        <v>2600</v>
      </c>
      <c r="D32" s="3"/>
      <c r="E32" s="3"/>
      <c r="F32" s="20">
        <f t="shared" si="6"/>
        <v>0</v>
      </c>
      <c r="G32" s="18"/>
      <c r="H32" s="20">
        <f t="shared" si="7"/>
        <v>0</v>
      </c>
    </row>
    <row r="33" spans="1:8">
      <c r="A33" s="8" t="s">
        <v>15</v>
      </c>
      <c r="B33" s="3" t="s">
        <v>67</v>
      </c>
      <c r="C33" s="3">
        <v>2600</v>
      </c>
      <c r="D33" s="3"/>
      <c r="E33" s="3"/>
      <c r="F33" s="20">
        <f t="shared" si="6"/>
        <v>0</v>
      </c>
      <c r="G33" s="18"/>
      <c r="H33" s="20">
        <f t="shared" si="7"/>
        <v>0</v>
      </c>
    </row>
    <row r="34" spans="1:8">
      <c r="A34" s="8" t="s">
        <v>16</v>
      </c>
      <c r="B34" s="3" t="s">
        <v>7</v>
      </c>
      <c r="C34" s="3">
        <v>150</v>
      </c>
      <c r="D34" s="3"/>
      <c r="E34" s="3"/>
      <c r="F34" s="20">
        <f t="shared" si="6"/>
        <v>0</v>
      </c>
      <c r="G34" s="18"/>
      <c r="H34" s="20">
        <f t="shared" si="7"/>
        <v>0</v>
      </c>
    </row>
    <row r="35" spans="1:8">
      <c r="A35" s="8" t="s">
        <v>17</v>
      </c>
      <c r="B35" s="3" t="s">
        <v>55</v>
      </c>
      <c r="C35" s="3">
        <v>750</v>
      </c>
      <c r="D35" s="3"/>
      <c r="E35" s="3"/>
      <c r="F35" s="20">
        <f t="shared" si="6"/>
        <v>0</v>
      </c>
      <c r="G35" s="18"/>
      <c r="H35" s="20">
        <f t="shared" si="7"/>
        <v>0</v>
      </c>
    </row>
    <row r="36" spans="1:8">
      <c r="A36" s="8" t="s">
        <v>27</v>
      </c>
      <c r="B36" s="3" t="s">
        <v>8</v>
      </c>
      <c r="C36" s="3">
        <v>750</v>
      </c>
      <c r="D36" s="3"/>
      <c r="E36" s="3"/>
      <c r="F36" s="20">
        <f t="shared" si="6"/>
        <v>0</v>
      </c>
      <c r="G36" s="18"/>
      <c r="H36" s="20">
        <f t="shared" si="7"/>
        <v>0</v>
      </c>
    </row>
    <row r="37" spans="1:8">
      <c r="A37" s="8" t="s">
        <v>28</v>
      </c>
      <c r="B37" s="3" t="s">
        <v>80</v>
      </c>
      <c r="C37" s="3">
        <v>250</v>
      </c>
      <c r="D37" s="3"/>
      <c r="E37" s="3"/>
      <c r="F37" s="20">
        <f t="shared" si="6"/>
        <v>0</v>
      </c>
      <c r="G37" s="18"/>
      <c r="H37" s="20">
        <f t="shared" si="7"/>
        <v>0</v>
      </c>
    </row>
    <row r="38" spans="1:8">
      <c r="A38" s="8" t="s">
        <v>29</v>
      </c>
      <c r="B38" s="3" t="s">
        <v>18</v>
      </c>
      <c r="C38" s="4">
        <v>350</v>
      </c>
      <c r="D38" s="3"/>
      <c r="E38" s="3"/>
      <c r="F38" s="20">
        <f t="shared" si="6"/>
        <v>0</v>
      </c>
      <c r="G38" s="18"/>
      <c r="H38" s="20">
        <f t="shared" si="7"/>
        <v>0</v>
      </c>
    </row>
    <row r="39" spans="1:8">
      <c r="A39" s="8" t="s">
        <v>30</v>
      </c>
      <c r="B39" s="3" t="s">
        <v>19</v>
      </c>
      <c r="C39" s="3">
        <v>50</v>
      </c>
      <c r="D39" s="3"/>
      <c r="E39" s="3"/>
      <c r="F39" s="20">
        <f t="shared" si="6"/>
        <v>0</v>
      </c>
      <c r="G39" s="18"/>
      <c r="H39" s="20">
        <f t="shared" si="7"/>
        <v>0</v>
      </c>
    </row>
    <row r="40" spans="1:8">
      <c r="A40" s="8" t="s">
        <v>31</v>
      </c>
      <c r="B40" s="3" t="s">
        <v>20</v>
      </c>
      <c r="C40" s="3">
        <v>50</v>
      </c>
      <c r="D40" s="3"/>
      <c r="E40" s="3"/>
      <c r="F40" s="20">
        <f t="shared" si="6"/>
        <v>0</v>
      </c>
      <c r="G40" s="18"/>
      <c r="H40" s="20">
        <f t="shared" si="7"/>
        <v>0</v>
      </c>
    </row>
    <row r="41" spans="1:8">
      <c r="A41" s="8" t="s">
        <v>32</v>
      </c>
      <c r="B41" s="3" t="s">
        <v>77</v>
      </c>
      <c r="C41" s="3">
        <v>30</v>
      </c>
      <c r="D41" s="3"/>
      <c r="E41" s="3"/>
      <c r="F41" s="20">
        <f t="shared" si="6"/>
        <v>0</v>
      </c>
      <c r="G41" s="18"/>
      <c r="H41" s="20">
        <f>F41*1.23</f>
        <v>0</v>
      </c>
    </row>
    <row r="42" spans="1:8">
      <c r="A42" s="8" t="s">
        <v>33</v>
      </c>
      <c r="B42" s="3" t="s">
        <v>62</v>
      </c>
      <c r="C42" s="3">
        <v>50</v>
      </c>
      <c r="D42" s="3"/>
      <c r="E42" s="3"/>
      <c r="F42" s="20">
        <f t="shared" si="6"/>
        <v>0</v>
      </c>
      <c r="G42" s="18"/>
      <c r="H42" s="20">
        <f t="shared" ref="H42:H48" si="8">F42*1.23</f>
        <v>0</v>
      </c>
    </row>
    <row r="43" spans="1:8">
      <c r="A43" s="8" t="s">
        <v>34</v>
      </c>
      <c r="B43" s="3" t="s">
        <v>63</v>
      </c>
      <c r="C43" s="3">
        <v>50</v>
      </c>
      <c r="D43" s="3"/>
      <c r="E43" s="3"/>
      <c r="F43" s="20">
        <f t="shared" si="6"/>
        <v>0</v>
      </c>
      <c r="G43" s="18"/>
      <c r="H43" s="20">
        <f t="shared" si="8"/>
        <v>0</v>
      </c>
    </row>
    <row r="44" spans="1:8">
      <c r="A44" s="8" t="s">
        <v>35</v>
      </c>
      <c r="B44" s="3" t="s">
        <v>21</v>
      </c>
      <c r="C44" s="3">
        <v>180</v>
      </c>
      <c r="D44" s="3"/>
      <c r="E44" s="3"/>
      <c r="F44" s="20">
        <f t="shared" si="6"/>
        <v>0</v>
      </c>
      <c r="G44" s="18"/>
      <c r="H44" s="20">
        <f t="shared" si="8"/>
        <v>0</v>
      </c>
    </row>
    <row r="45" spans="1:8">
      <c r="A45" s="8" t="s">
        <v>61</v>
      </c>
      <c r="B45" s="3" t="s">
        <v>22</v>
      </c>
      <c r="C45" s="3">
        <v>180</v>
      </c>
      <c r="D45" s="3"/>
      <c r="E45" s="3"/>
      <c r="F45" s="20">
        <f t="shared" si="6"/>
        <v>0</v>
      </c>
      <c r="G45" s="18"/>
      <c r="H45" s="20">
        <f t="shared" si="8"/>
        <v>0</v>
      </c>
    </row>
    <row r="46" spans="1:8">
      <c r="A46" s="8" t="s">
        <v>76</v>
      </c>
      <c r="B46" s="3" t="s">
        <v>23</v>
      </c>
      <c r="C46" s="3">
        <v>180</v>
      </c>
      <c r="D46" s="3"/>
      <c r="E46" s="3"/>
      <c r="F46" s="20">
        <f t="shared" si="6"/>
        <v>0</v>
      </c>
      <c r="G46" s="18"/>
      <c r="H46" s="20">
        <f t="shared" si="8"/>
        <v>0</v>
      </c>
    </row>
    <row r="47" spans="1:8">
      <c r="A47" s="8" t="s">
        <v>81</v>
      </c>
      <c r="B47" s="3" t="s">
        <v>24</v>
      </c>
      <c r="C47" s="3">
        <v>180</v>
      </c>
      <c r="D47" s="3"/>
      <c r="E47" s="3"/>
      <c r="F47" s="20">
        <f t="shared" si="6"/>
        <v>0</v>
      </c>
      <c r="G47" s="18"/>
      <c r="H47" s="20">
        <f t="shared" si="8"/>
        <v>0</v>
      </c>
    </row>
    <row r="48" spans="1:8">
      <c r="A48" s="22" t="s">
        <v>9</v>
      </c>
      <c r="B48" s="6"/>
      <c r="C48" s="6"/>
      <c r="D48" s="6"/>
      <c r="E48" s="6"/>
      <c r="F48" s="26">
        <f>SUM(F31:F47)</f>
        <v>0</v>
      </c>
      <c r="G48" s="6"/>
      <c r="H48" s="26">
        <f t="shared" si="8"/>
        <v>0</v>
      </c>
    </row>
    <row r="50" spans="1:8" ht="15.75">
      <c r="A50" s="15" t="s">
        <v>69</v>
      </c>
    </row>
    <row r="51" spans="1:8">
      <c r="B51" t="s">
        <v>54</v>
      </c>
    </row>
    <row r="52" spans="1:8" ht="58.15" customHeight="1">
      <c r="A52" s="10" t="s">
        <v>12</v>
      </c>
      <c r="B52" s="10" t="s">
        <v>0</v>
      </c>
      <c r="C52" s="6" t="s">
        <v>38</v>
      </c>
      <c r="D52" s="6" t="s">
        <v>2</v>
      </c>
      <c r="E52" s="6" t="s">
        <v>25</v>
      </c>
      <c r="F52" s="6" t="s">
        <v>3</v>
      </c>
      <c r="G52" s="6" t="s">
        <v>26</v>
      </c>
      <c r="H52" s="6" t="s">
        <v>40</v>
      </c>
    </row>
    <row r="53" spans="1:8" ht="19.149999999999999" customHeight="1">
      <c r="A53" s="8" t="s">
        <v>13</v>
      </c>
      <c r="B53" s="3" t="s">
        <v>39</v>
      </c>
      <c r="C53" s="3">
        <v>500</v>
      </c>
      <c r="D53" s="4">
        <f>C53*24</f>
        <v>12000</v>
      </c>
      <c r="E53" s="3"/>
      <c r="F53" s="18"/>
      <c r="G53" s="20">
        <f>D53*E53</f>
        <v>0</v>
      </c>
      <c r="H53" s="20">
        <f>G53*1.23</f>
        <v>0</v>
      </c>
    </row>
    <row r="55" spans="1:8">
      <c r="A55" t="s">
        <v>70</v>
      </c>
    </row>
    <row r="56" spans="1:8">
      <c r="B56" t="s">
        <v>37</v>
      </c>
    </row>
    <row r="57" spans="1:8" ht="30">
      <c r="A57" s="6" t="s">
        <v>12</v>
      </c>
      <c r="B57" s="6" t="s">
        <v>0</v>
      </c>
      <c r="C57" s="6" t="s">
        <v>44</v>
      </c>
      <c r="D57" s="6" t="s">
        <v>41</v>
      </c>
      <c r="E57" s="6" t="s">
        <v>45</v>
      </c>
      <c r="F57" s="6" t="s">
        <v>3</v>
      </c>
      <c r="G57" s="6" t="s">
        <v>46</v>
      </c>
      <c r="H57" s="6" t="s">
        <v>47</v>
      </c>
    </row>
    <row r="58" spans="1:8" ht="44.25" customHeight="1">
      <c r="A58" s="7" t="s">
        <v>13</v>
      </c>
      <c r="B58" s="5" t="s">
        <v>42</v>
      </c>
      <c r="C58" s="10" t="s">
        <v>43</v>
      </c>
      <c r="D58" s="11">
        <v>10000</v>
      </c>
      <c r="E58" s="17"/>
      <c r="F58" s="19"/>
      <c r="G58" s="17">
        <f>D58*E58</f>
        <v>0</v>
      </c>
      <c r="H58" s="17">
        <f>G58*1.23</f>
        <v>0</v>
      </c>
    </row>
    <row r="61" spans="1:8" ht="15.75">
      <c r="A61" s="15" t="s">
        <v>71</v>
      </c>
    </row>
    <row r="62" spans="1:8" ht="60">
      <c r="A62" s="10" t="s">
        <v>12</v>
      </c>
      <c r="B62" s="10" t="s">
        <v>0</v>
      </c>
      <c r="C62" s="10" t="s">
        <v>48</v>
      </c>
      <c r="D62" s="6" t="s">
        <v>2</v>
      </c>
      <c r="E62" s="6" t="s">
        <v>25</v>
      </c>
      <c r="F62" s="6" t="s">
        <v>3</v>
      </c>
      <c r="G62" s="6" t="s">
        <v>26</v>
      </c>
      <c r="H62" s="6" t="s">
        <v>40</v>
      </c>
    </row>
    <row r="63" spans="1:8" ht="106.5" customHeight="1">
      <c r="A63" s="7" t="s">
        <v>49</v>
      </c>
      <c r="B63" s="2" t="s">
        <v>64</v>
      </c>
      <c r="C63" s="10" t="s">
        <v>50</v>
      </c>
      <c r="D63" s="11">
        <v>430000</v>
      </c>
      <c r="E63" s="9"/>
      <c r="F63" s="19"/>
      <c r="G63" s="17">
        <f>D63*E63</f>
        <v>0</v>
      </c>
      <c r="H63" s="17">
        <f>G63*1.23</f>
        <v>0</v>
      </c>
    </row>
    <row r="65" spans="1:8">
      <c r="A65" s="14" t="s">
        <v>72</v>
      </c>
    </row>
    <row r="66" spans="1:8" ht="60">
      <c r="A66" s="10" t="s">
        <v>12</v>
      </c>
      <c r="B66" s="10" t="s">
        <v>0</v>
      </c>
      <c r="C66" s="6" t="s">
        <v>51</v>
      </c>
      <c r="D66" s="6" t="s">
        <v>52</v>
      </c>
      <c r="E66" s="6" t="s">
        <v>53</v>
      </c>
      <c r="F66" s="6" t="s">
        <v>3</v>
      </c>
      <c r="G66" s="6" t="s">
        <v>26</v>
      </c>
      <c r="H66" s="6" t="s">
        <v>40</v>
      </c>
    </row>
    <row r="67" spans="1:8" ht="150">
      <c r="A67" s="7" t="s">
        <v>49</v>
      </c>
      <c r="B67" s="2" t="s">
        <v>59</v>
      </c>
      <c r="C67" s="10">
        <v>2</v>
      </c>
      <c r="D67" s="10">
        <v>24</v>
      </c>
      <c r="E67" s="17"/>
      <c r="F67" s="19"/>
      <c r="G67" s="17">
        <f>D67*E67</f>
        <v>0</v>
      </c>
      <c r="H67" s="17">
        <f>G67*1.23</f>
        <v>0</v>
      </c>
    </row>
    <row r="70" spans="1:8" ht="22.9" customHeight="1">
      <c r="A70" s="31" t="s">
        <v>74</v>
      </c>
      <c r="B70" s="32"/>
      <c r="C70" s="32"/>
      <c r="D70" s="32"/>
      <c r="E70" s="32"/>
      <c r="F70" s="32"/>
      <c r="G70" s="33"/>
      <c r="H70" s="34">
        <f>G14+G26+F48+G53+G58+G63+G67</f>
        <v>0</v>
      </c>
    </row>
    <row r="71" spans="1:8" ht="24.6" customHeight="1">
      <c r="A71" s="31" t="s">
        <v>75</v>
      </c>
      <c r="B71" s="32"/>
      <c r="C71" s="32"/>
      <c r="D71" s="32"/>
      <c r="E71" s="32"/>
      <c r="F71" s="32"/>
      <c r="G71" s="33"/>
      <c r="H71" s="34">
        <f>H14+H26+H48+H53+H58+H63+H67</f>
        <v>0</v>
      </c>
    </row>
    <row r="74" spans="1:8">
      <c r="A74" s="27"/>
      <c r="B74" s="28" t="s">
        <v>83</v>
      </c>
      <c r="C74" s="28"/>
      <c r="D74" s="28"/>
      <c r="E74" s="29"/>
      <c r="F74" s="29"/>
      <c r="G74" s="29"/>
      <c r="H74" s="30"/>
    </row>
    <row r="75" spans="1:8" ht="53.25" customHeight="1">
      <c r="A75" s="38" t="s">
        <v>84</v>
      </c>
      <c r="B75" s="38"/>
      <c r="C75" s="38"/>
      <c r="D75" s="38"/>
      <c r="E75" s="38"/>
      <c r="F75" s="38"/>
      <c r="G75" s="38"/>
      <c r="H75" s="38"/>
    </row>
  </sheetData>
  <mergeCells count="3">
    <mergeCell ref="A29:H29"/>
    <mergeCell ref="A75:H75"/>
    <mergeCell ref="C1:D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Strona &amp;P z &amp;N</oddFooter>
  </headerFooter>
  <rowBreaks count="2" manualBreakCount="2">
    <brk id="28" max="16383" man="1"/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Michna</dc:creator>
  <cp:lastModifiedBy>Katarzyna Król</cp:lastModifiedBy>
  <cp:lastPrinted>2023-07-26T10:21:55Z</cp:lastPrinted>
  <dcterms:created xsi:type="dcterms:W3CDTF">2020-09-09T11:02:23Z</dcterms:created>
  <dcterms:modified xsi:type="dcterms:W3CDTF">2023-07-26T10:22:22Z</dcterms:modified>
</cp:coreProperties>
</file>